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03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<sst xmlns="http://schemas.openxmlformats.org/spreadsheetml/2006/main" count="186" uniqueCount="86">
  <si>
    <r>
      <rPr>
        <sz val="20"/>
        <color theme="1"/>
        <rFont val="Tahoma"/>
        <charset val="134"/>
      </rPr>
      <t>2024</t>
    </r>
    <r>
      <rPr>
        <sz val="20"/>
        <color theme="1"/>
        <rFont val="宋体"/>
        <charset val="134"/>
      </rPr>
      <t>绿化苗木改造区域</t>
    </r>
  </si>
  <si>
    <t>改造区域</t>
  </si>
  <si>
    <t>序号</t>
  </si>
  <si>
    <t>移植种类</t>
  </si>
  <si>
    <t>工程量</t>
  </si>
  <si>
    <t>单位</t>
  </si>
  <si>
    <t>备注</t>
  </si>
  <si>
    <t>污水站</t>
  </si>
  <si>
    <t>雀舌黄杨</t>
  </si>
  <si>
    <t>平方米</t>
  </si>
  <si>
    <t>红叶石楠</t>
  </si>
  <si>
    <t>竹子栽种</t>
  </si>
  <si>
    <r>
      <rPr>
        <sz val="11"/>
        <color theme="1"/>
        <rFont val="宋体"/>
        <charset val="134"/>
      </rPr>
      <t>移植医院住院楼南侧毛竹，每平方米种植</t>
    </r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蔟</t>
    </r>
  </si>
  <si>
    <t>土地整理</t>
  </si>
  <si>
    <t>现有杂草清理。土方翻耕整平。需重新更换种植土10厘米。</t>
  </si>
  <si>
    <t>樱花路以北</t>
  </si>
  <si>
    <t>柿树</t>
  </si>
  <si>
    <t>棵</t>
  </si>
  <si>
    <r>
      <rPr>
        <sz val="11"/>
        <color theme="1"/>
        <rFont val="宋体"/>
        <charset val="134"/>
      </rPr>
      <t>柿树，树高</t>
    </r>
    <r>
      <rPr>
        <sz val="11"/>
        <color theme="1"/>
        <rFont val="Tahoma"/>
        <charset val="134"/>
      </rPr>
      <t>3m</t>
    </r>
    <r>
      <rPr>
        <sz val="11"/>
        <color theme="1"/>
        <rFont val="宋体"/>
        <charset val="134"/>
      </rPr>
      <t>，树胸径</t>
    </r>
    <r>
      <rPr>
        <sz val="11"/>
        <color theme="1"/>
        <rFont val="Tahoma"/>
        <charset val="134"/>
      </rPr>
      <t>13cm</t>
    </r>
    <r>
      <rPr>
        <sz val="11"/>
        <color theme="1"/>
        <rFont val="宋体"/>
        <charset val="134"/>
      </rPr>
      <t>，树冠</t>
    </r>
    <r>
      <rPr>
        <sz val="11"/>
        <color theme="1"/>
        <rFont val="Tahoma"/>
        <charset val="134"/>
      </rPr>
      <t>2.5m</t>
    </r>
    <r>
      <rPr>
        <sz val="11"/>
        <color theme="1"/>
        <rFont val="宋体"/>
        <charset val="134"/>
      </rPr>
      <t>，</t>
    </r>
  </si>
  <si>
    <t>紫叶李</t>
  </si>
  <si>
    <r>
      <rPr>
        <sz val="11"/>
        <color theme="1"/>
        <rFont val="宋体"/>
        <charset val="134"/>
      </rPr>
      <t>紫叶李，树高</t>
    </r>
    <r>
      <rPr>
        <sz val="11"/>
        <color theme="1"/>
        <rFont val="Tahoma"/>
        <charset val="134"/>
      </rPr>
      <t>5m</t>
    </r>
    <r>
      <rPr>
        <sz val="11"/>
        <color theme="1"/>
        <rFont val="宋体"/>
        <charset val="134"/>
      </rPr>
      <t>，树胸径</t>
    </r>
    <r>
      <rPr>
        <sz val="11"/>
        <color theme="1"/>
        <rFont val="Tahoma"/>
        <charset val="134"/>
      </rPr>
      <t>12cm</t>
    </r>
    <r>
      <rPr>
        <sz val="11"/>
        <color theme="1"/>
        <rFont val="宋体"/>
        <charset val="134"/>
      </rPr>
      <t>，树冠</t>
    </r>
    <r>
      <rPr>
        <sz val="11"/>
        <color theme="1"/>
        <rFont val="Tahoma"/>
        <charset val="134"/>
      </rPr>
      <t>3.5</t>
    </r>
    <r>
      <rPr>
        <sz val="11"/>
        <color theme="1"/>
        <rFont val="宋体"/>
        <charset val="134"/>
      </rPr>
      <t>米</t>
    </r>
  </si>
  <si>
    <t>草皮种植</t>
  </si>
  <si>
    <r>
      <rPr>
        <sz val="11"/>
        <color theme="1"/>
        <rFont val="宋体"/>
        <charset val="134"/>
      </rPr>
      <t>从路牙石向北侧延伸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米，扣除树穴面积，品种参考停机坪东侧位置。</t>
    </r>
  </si>
  <si>
    <t>大叶黄杨</t>
  </si>
  <si>
    <t>从医院篮球场位置移植。</t>
  </si>
  <si>
    <t>樱花树</t>
  </si>
  <si>
    <r>
      <rPr>
        <sz val="11"/>
        <color theme="1"/>
        <rFont val="宋体"/>
        <charset val="134"/>
      </rPr>
      <t>从医院住院楼南侧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樱花路北侧移植</t>
    </r>
  </si>
  <si>
    <r>
      <rPr>
        <sz val="11"/>
        <color theme="1"/>
        <rFont val="宋体"/>
        <charset val="134"/>
      </rPr>
      <t>从路牙石向北侧延伸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米，包含树穴面积及北侧樱花树移植树穴整平和现有国槐树穴整理。需重新更换种植土</t>
    </r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厘米，地面低于路牙石高度</t>
    </r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厘米</t>
    </r>
  </si>
  <si>
    <t>樱花路以南</t>
  </si>
  <si>
    <t>移植到医院东侧柏油路西侧种植/儿科急诊南侧坡道北侧花坛种植/原土地整平</t>
  </si>
  <si>
    <t>金森女贞</t>
  </si>
  <si>
    <t>从住院楼北侧移植</t>
  </si>
  <si>
    <t>红叶石楠球</t>
  </si>
  <si>
    <t>从医院西南门位置</t>
  </si>
  <si>
    <r>
      <rPr>
        <sz val="11"/>
        <color theme="1"/>
        <rFont val="宋体"/>
        <charset val="134"/>
      </rPr>
      <t>土地整理及树穴修筑，需重新更换种植土</t>
    </r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厘米，地面低于路牙石高度</t>
    </r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厘米</t>
    </r>
  </si>
  <si>
    <t>品种参考停机坪东侧位置。</t>
  </si>
  <si>
    <t>门诊北入口</t>
  </si>
  <si>
    <t>冬青球</t>
  </si>
  <si>
    <r>
      <rPr>
        <sz val="11"/>
        <color theme="1"/>
        <rFont val="宋体"/>
        <charset val="134"/>
      </rPr>
      <t>球茎</t>
    </r>
    <r>
      <rPr>
        <sz val="11"/>
        <color theme="1"/>
        <rFont val="Tahoma"/>
        <charset val="134"/>
      </rPr>
      <t>1.3</t>
    </r>
    <r>
      <rPr>
        <sz val="11"/>
        <color theme="1"/>
        <rFont val="宋体"/>
        <charset val="134"/>
      </rPr>
      <t>米，球高</t>
    </r>
    <r>
      <rPr>
        <sz val="11"/>
        <color theme="1"/>
        <rFont val="Tahoma"/>
        <charset val="134"/>
      </rPr>
      <t>1.5</t>
    </r>
    <r>
      <rPr>
        <sz val="11"/>
        <color theme="1"/>
        <rFont val="宋体"/>
        <charset val="134"/>
      </rPr>
      <t>米</t>
    </r>
  </si>
  <si>
    <t>麦冬种植</t>
  </si>
  <si>
    <t>门诊楼北</t>
  </si>
  <si>
    <t>雪松</t>
  </si>
  <si>
    <t>移植至门诊楼北侧</t>
  </si>
  <si>
    <t>铺地柏</t>
  </si>
  <si>
    <t>灌木清理</t>
  </si>
  <si>
    <t>门诊楼东</t>
  </si>
  <si>
    <t>紫叶小檗</t>
  </si>
  <si>
    <t>土方整理</t>
  </si>
  <si>
    <t>毛竹移植</t>
  </si>
  <si>
    <r>
      <rPr>
        <sz val="11"/>
        <color theme="1"/>
        <rFont val="宋体"/>
        <charset val="134"/>
      </rPr>
      <t>住院楼</t>
    </r>
    <r>
      <rPr>
        <sz val="11"/>
        <color theme="1"/>
        <rFont val="Tahoma"/>
        <charset val="134"/>
      </rPr>
      <t>D</t>
    </r>
    <r>
      <rPr>
        <sz val="11"/>
        <color theme="1"/>
        <rFont val="宋体"/>
        <charset val="134"/>
      </rPr>
      <t>栋南侧移植</t>
    </r>
  </si>
  <si>
    <t>门诊楼西</t>
  </si>
  <si>
    <r>
      <rPr>
        <sz val="11"/>
        <color theme="1"/>
        <rFont val="宋体"/>
        <charset val="134"/>
      </rPr>
      <t>医院</t>
    </r>
    <r>
      <rPr>
        <sz val="11"/>
        <color theme="1"/>
        <rFont val="Tahoma"/>
        <charset val="134"/>
      </rPr>
      <t>D</t>
    </r>
    <r>
      <rPr>
        <sz val="11"/>
        <color theme="1"/>
        <rFont val="宋体"/>
        <charset val="134"/>
      </rPr>
      <t>区东侧移植</t>
    </r>
  </si>
  <si>
    <t>医院樱花路以南位置移植</t>
  </si>
  <si>
    <t>国槐树</t>
  </si>
  <si>
    <t>从核医学西侧移植至急诊南侧种植</t>
  </si>
  <si>
    <t>品种参考停机坪东侧位置。急诊入口南侧+急诊车库坡道出入口南侧+安息室坡道南侧+高压氧西侧+E栋西侧</t>
  </si>
  <si>
    <t>移植至住院楼主出入口西侧红叶石楠花坛</t>
  </si>
  <si>
    <t>海棠</t>
  </si>
  <si>
    <t>E栋西侧移植至住院楼A栋南侧</t>
  </si>
  <si>
    <t>住院楼南侧</t>
  </si>
  <si>
    <t>枫树</t>
  </si>
  <si>
    <r>
      <rPr>
        <sz val="11"/>
        <color theme="1"/>
        <rFont val="宋体"/>
        <charset val="134"/>
      </rPr>
      <t>住院楼</t>
    </r>
    <r>
      <rPr>
        <sz val="11"/>
        <color theme="1"/>
        <rFont val="Tahoma"/>
        <charset val="134"/>
      </rPr>
      <t>A</t>
    </r>
    <r>
      <rPr>
        <sz val="11"/>
        <color theme="1"/>
        <rFont val="宋体"/>
        <charset val="134"/>
      </rPr>
      <t>栋北侧移植</t>
    </r>
    <r>
      <rPr>
        <sz val="11"/>
        <color theme="1"/>
        <rFont val="Tahoma"/>
        <charset val="134"/>
      </rPr>
      <t>A</t>
    </r>
    <r>
      <rPr>
        <sz val="11"/>
        <color theme="1"/>
        <rFont val="宋体"/>
        <charset val="134"/>
      </rPr>
      <t>栋西侧</t>
    </r>
  </si>
  <si>
    <r>
      <rPr>
        <sz val="11"/>
        <color theme="1"/>
        <rFont val="宋体"/>
        <charset val="134"/>
      </rPr>
      <t>品种参考停机坪东侧位置。住院楼南侧</t>
    </r>
    <r>
      <rPr>
        <sz val="11"/>
        <color theme="1"/>
        <rFont val="Tahoma"/>
        <charset val="134"/>
      </rPr>
      <t>A</t>
    </r>
    <r>
      <rPr>
        <sz val="11"/>
        <color theme="1"/>
        <rFont val="宋体"/>
        <charset val="134"/>
      </rPr>
      <t>栋以南位置</t>
    </r>
  </si>
  <si>
    <t>云杉</t>
  </si>
  <si>
    <t>移植院区东侧</t>
  </si>
  <si>
    <t>扶芳藤</t>
  </si>
  <si>
    <r>
      <rPr>
        <sz val="11"/>
        <color theme="1"/>
        <rFont val="宋体"/>
        <charset val="134"/>
      </rPr>
      <t>住院楼</t>
    </r>
    <r>
      <rPr>
        <sz val="11"/>
        <color theme="1"/>
        <rFont val="Tahoma"/>
        <charset val="134"/>
      </rPr>
      <t>A/C</t>
    </r>
    <r>
      <rPr>
        <sz val="11"/>
        <color theme="1"/>
        <rFont val="宋体"/>
        <charset val="134"/>
      </rPr>
      <t>栋南侧停车棚，每平方米栽种</t>
    </r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株，</t>
    </r>
  </si>
  <si>
    <t>移植至医院东侧</t>
  </si>
  <si>
    <t>原花坛内移植</t>
  </si>
  <si>
    <t>东侧柏油路</t>
  </si>
  <si>
    <t>海绵花坛建设土方整理</t>
  </si>
  <si>
    <t>土方清理缓坡修建</t>
  </si>
  <si>
    <t>鸢尾</t>
  </si>
  <si>
    <t>原位置重新种植</t>
  </si>
  <si>
    <t>医院西石材主路以西</t>
  </si>
  <si>
    <t>金边黄杨</t>
  </si>
  <si>
    <t>原位置种植</t>
  </si>
  <si>
    <t>白皮松</t>
  </si>
  <si>
    <r>
      <rPr>
        <sz val="11"/>
        <color theme="1"/>
        <rFont val="宋体"/>
        <charset val="134"/>
      </rPr>
      <t>直径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厘米，高度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米</t>
    </r>
  </si>
  <si>
    <t>石材条凳</t>
  </si>
  <si>
    <t>条</t>
  </si>
  <si>
    <t>门诊楼北侧移植住院楼南侧</t>
  </si>
  <si>
    <t>木质坐凳维修</t>
  </si>
  <si>
    <t>米</t>
  </si>
  <si>
    <t>住院楼A栋西侧</t>
  </si>
  <si>
    <t>实际移栽数量，以医院按照实际情况为准。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</si>
</sst>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20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topLeftCell="A58" workbookViewId="0">
      <selection activeCell="F64" sqref="F64"/>
    </sheetView>
  </sheetViews>
  <sheetFormatPr defaultColWidth="9" defaultRowHeight="30" customHeight="1" outlineLevelCol="5"/>
  <cols>
    <col min="1" max="1" width="9.875" style="1" customWidth="1"/>
    <col min="2" max="2" width="6.375" style="2" customWidth="1"/>
    <col min="3" max="3" width="12.125" style="2" customWidth="1"/>
    <col min="4" max="4" width="7.125" style="2" customWidth="1"/>
    <col min="5" max="5" width="9.875" style="2" customWidth="1"/>
    <col min="6" max="6" width="39.5" style="1" customWidth="1"/>
    <col min="7" max="16384" width="9" style="2"/>
  </cols>
  <sheetData>
    <row r="1" customHeight="1" spans="1:6">
      <c r="A1" s="3" t="s">
        <v>0</v>
      </c>
      <c r="B1" s="4"/>
      <c r="C1" s="4"/>
      <c r="D1" s="4"/>
      <c r="E1" s="4"/>
      <c r="F1" s="3"/>
    </row>
    <row r="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</row>
    <row r="3" customHeight="1" spans="1:6">
      <c r="A3" s="5" t="s">
        <v>7</v>
      </c>
      <c r="B3" s="7">
        <v>1</v>
      </c>
      <c r="C3" s="6" t="s">
        <v>8</v>
      </c>
      <c r="D3" s="7">
        <v>100</v>
      </c>
      <c r="E3" s="6" t="s">
        <v>9</v>
      </c>
      <c r="F3" s="8"/>
    </row>
    <row r="4" customHeight="1" spans="1:6">
      <c r="A4" s="5"/>
      <c r="B4" s="7">
        <v>2</v>
      </c>
      <c r="C4" s="6" t="s">
        <v>10</v>
      </c>
      <c r="D4" s="7">
        <v>90</v>
      </c>
      <c r="E4" s="6" t="s">
        <v>9</v>
      </c>
      <c r="F4" s="8"/>
    </row>
    <row r="5" customHeight="1" spans="1:6">
      <c r="A5" s="5"/>
      <c r="B5" s="7">
        <v>3</v>
      </c>
      <c r="C5" s="6" t="s">
        <v>11</v>
      </c>
      <c r="D5" s="7">
        <v>600</v>
      </c>
      <c r="E5" s="6" t="s">
        <v>9</v>
      </c>
      <c r="F5" s="5" t="s">
        <v>12</v>
      </c>
    </row>
    <row r="6" customHeight="1" spans="1:6">
      <c r="A6" s="5"/>
      <c r="B6" s="7">
        <v>4</v>
      </c>
      <c r="C6" s="6" t="s">
        <v>13</v>
      </c>
      <c r="D6" s="7">
        <v>600</v>
      </c>
      <c r="E6" s="6" t="s">
        <v>9</v>
      </c>
      <c r="F6" s="5" t="s">
        <v>14</v>
      </c>
    </row>
    <row r="7" customHeight="1" spans="1:6">
      <c r="A7" s="5" t="s">
        <v>15</v>
      </c>
      <c r="B7" s="7">
        <v>1</v>
      </c>
      <c r="C7" s="6" t="s">
        <v>16</v>
      </c>
      <c r="D7" s="7">
        <v>10</v>
      </c>
      <c r="E7" s="6" t="s">
        <v>17</v>
      </c>
      <c r="F7" s="8" t="s">
        <v>18</v>
      </c>
    </row>
    <row r="8" customHeight="1" spans="1:6">
      <c r="A8" s="8"/>
      <c r="B8" s="7">
        <v>2</v>
      </c>
      <c r="C8" s="6" t="s">
        <v>19</v>
      </c>
      <c r="D8" s="7">
        <v>10</v>
      </c>
      <c r="E8" s="6" t="s">
        <v>17</v>
      </c>
      <c r="F8" s="8" t="s">
        <v>20</v>
      </c>
    </row>
    <row r="9" customHeight="1" spans="1:6">
      <c r="A9" s="8"/>
      <c r="B9" s="7">
        <v>3</v>
      </c>
      <c r="C9" s="6" t="s">
        <v>21</v>
      </c>
      <c r="D9" s="7">
        <f>(763-74)*2</f>
        <v>1378</v>
      </c>
      <c r="E9" s="6" t="s">
        <v>9</v>
      </c>
      <c r="F9" s="8" t="s">
        <v>22</v>
      </c>
    </row>
    <row r="10" customHeight="1" spans="1:6">
      <c r="A10" s="8"/>
      <c r="B10" s="7">
        <v>4</v>
      </c>
      <c r="C10" s="6" t="s">
        <v>23</v>
      </c>
      <c r="D10" s="7">
        <f>9*3</f>
        <v>27</v>
      </c>
      <c r="E10" s="6" t="s">
        <v>9</v>
      </c>
      <c r="F10" s="5" t="s">
        <v>24</v>
      </c>
    </row>
    <row r="11" customHeight="1" spans="1:6">
      <c r="A11" s="8"/>
      <c r="B11" s="7">
        <v>5</v>
      </c>
      <c r="C11" s="5" t="s">
        <v>25</v>
      </c>
      <c r="D11" s="7">
        <f>53</f>
        <v>53</v>
      </c>
      <c r="E11" s="6" t="s">
        <v>17</v>
      </c>
      <c r="F11" s="8" t="s">
        <v>26</v>
      </c>
    </row>
    <row r="12" ht="59" customHeight="1" spans="1:6">
      <c r="A12" s="8"/>
      <c r="B12" s="7">
        <v>6</v>
      </c>
      <c r="C12" s="6" t="s">
        <v>13</v>
      </c>
      <c r="D12" s="7">
        <f>(763+300)*2</f>
        <v>2126</v>
      </c>
      <c r="E12" s="6" t="s">
        <v>9</v>
      </c>
      <c r="F12" s="8" t="s">
        <v>27</v>
      </c>
    </row>
    <row r="13" customHeight="1" spans="1:6">
      <c r="A13" s="5" t="s">
        <v>28</v>
      </c>
      <c r="B13" s="7">
        <v>1</v>
      </c>
      <c r="C13" s="6" t="s">
        <v>8</v>
      </c>
      <c r="D13" s="7">
        <v>230</v>
      </c>
      <c r="E13" s="6" t="s">
        <v>9</v>
      </c>
      <c r="F13" s="5" t="s">
        <v>29</v>
      </c>
    </row>
    <row r="14" customHeight="1" spans="1:6">
      <c r="A14" s="8"/>
      <c r="B14" s="7">
        <v>2</v>
      </c>
      <c r="C14" s="6" t="s">
        <v>30</v>
      </c>
      <c r="D14" s="7">
        <v>200</v>
      </c>
      <c r="E14" s="6" t="s">
        <v>9</v>
      </c>
      <c r="F14" s="5" t="s">
        <v>29</v>
      </c>
    </row>
    <row r="15" customHeight="1" spans="1:6">
      <c r="A15" s="8"/>
      <c r="B15" s="7">
        <v>3</v>
      </c>
      <c r="C15" s="6" t="s">
        <v>23</v>
      </c>
      <c r="D15" s="7">
        <v>350</v>
      </c>
      <c r="E15" s="6" t="s">
        <v>9</v>
      </c>
      <c r="F15" s="5" t="s">
        <v>29</v>
      </c>
    </row>
    <row r="16" customHeight="1" spans="1:6">
      <c r="A16" s="8"/>
      <c r="B16" s="7">
        <v>4</v>
      </c>
      <c r="C16" s="6" t="s">
        <v>23</v>
      </c>
      <c r="D16" s="7">
        <v>100</v>
      </c>
      <c r="E16" s="6" t="s">
        <v>9</v>
      </c>
      <c r="F16" s="5" t="s">
        <v>29</v>
      </c>
    </row>
    <row r="17" customHeight="1" spans="1:6">
      <c r="A17" s="8"/>
      <c r="B17" s="7">
        <v>5</v>
      </c>
      <c r="C17" s="6" t="s">
        <v>19</v>
      </c>
      <c r="D17" s="7">
        <v>1</v>
      </c>
      <c r="E17" s="6" t="s">
        <v>17</v>
      </c>
      <c r="F17" s="5" t="s">
        <v>31</v>
      </c>
    </row>
    <row r="18" customHeight="1" spans="1:6">
      <c r="A18" s="8"/>
      <c r="B18" s="7">
        <v>6</v>
      </c>
      <c r="C18" s="6" t="s">
        <v>32</v>
      </c>
      <c r="D18" s="7">
        <v>2</v>
      </c>
      <c r="E18" s="6" t="s">
        <v>17</v>
      </c>
      <c r="F18" s="5" t="s">
        <v>33</v>
      </c>
    </row>
    <row r="19" customHeight="1" spans="1:6">
      <c r="A19" s="8"/>
      <c r="B19" s="7">
        <v>7</v>
      </c>
      <c r="C19" s="6" t="s">
        <v>13</v>
      </c>
      <c r="D19" s="7">
        <v>803</v>
      </c>
      <c r="E19" s="6" t="s">
        <v>9</v>
      </c>
      <c r="F19" s="8" t="s">
        <v>34</v>
      </c>
    </row>
    <row r="20" customHeight="1" spans="1:6">
      <c r="A20" s="8"/>
      <c r="B20" s="7">
        <v>8</v>
      </c>
      <c r="C20" s="6" t="s">
        <v>21</v>
      </c>
      <c r="D20" s="7">
        <v>703</v>
      </c>
      <c r="E20" s="6" t="s">
        <v>9</v>
      </c>
      <c r="F20" s="5" t="s">
        <v>35</v>
      </c>
    </row>
    <row r="21" customHeight="1" spans="1:6">
      <c r="A21" s="5" t="s">
        <v>36</v>
      </c>
      <c r="B21" s="7">
        <v>1</v>
      </c>
      <c r="C21" s="6" t="s">
        <v>37</v>
      </c>
      <c r="D21" s="7">
        <v>8</v>
      </c>
      <c r="E21" s="6" t="s">
        <v>17</v>
      </c>
      <c r="F21" s="8" t="s">
        <v>38</v>
      </c>
    </row>
    <row r="22" customHeight="1" spans="1:6">
      <c r="A22" s="8"/>
      <c r="B22" s="7">
        <v>2</v>
      </c>
      <c r="C22" s="6" t="s">
        <v>13</v>
      </c>
      <c r="D22" s="7">
        <f>960+75+75+606</f>
        <v>1716</v>
      </c>
      <c r="E22" s="6" t="s">
        <v>9</v>
      </c>
      <c r="F22" s="8" t="s">
        <v>34</v>
      </c>
    </row>
    <row r="23" customHeight="1" spans="1:6">
      <c r="A23" s="8"/>
      <c r="B23" s="7">
        <v>3</v>
      </c>
      <c r="C23" s="6" t="s">
        <v>21</v>
      </c>
      <c r="D23" s="7">
        <f>480+150</f>
        <v>630</v>
      </c>
      <c r="E23" s="6" t="s">
        <v>9</v>
      </c>
      <c r="F23" s="5" t="s">
        <v>35</v>
      </c>
    </row>
    <row r="24" customHeight="1" spans="1:6">
      <c r="A24" s="8"/>
      <c r="B24" s="7">
        <v>4</v>
      </c>
      <c r="C24" s="6" t="s">
        <v>39</v>
      </c>
      <c r="D24" s="7">
        <v>560</v>
      </c>
      <c r="E24" s="6" t="s">
        <v>9</v>
      </c>
      <c r="F24" s="5"/>
    </row>
    <row r="25" customHeight="1" spans="1:6">
      <c r="A25" s="5" t="s">
        <v>40</v>
      </c>
      <c r="B25" s="6">
        <v>1</v>
      </c>
      <c r="C25" s="6" t="s">
        <v>41</v>
      </c>
      <c r="D25" s="7">
        <v>6</v>
      </c>
      <c r="E25" s="6" t="s">
        <v>17</v>
      </c>
      <c r="F25" s="5" t="s">
        <v>42</v>
      </c>
    </row>
    <row r="26" customHeight="1" spans="1:6">
      <c r="A26" s="5"/>
      <c r="B26" s="6">
        <v>2</v>
      </c>
      <c r="C26" s="6" t="s">
        <v>43</v>
      </c>
      <c r="D26" s="7">
        <v>240</v>
      </c>
      <c r="E26" s="6" t="s">
        <v>9</v>
      </c>
      <c r="F26" s="5" t="s">
        <v>44</v>
      </c>
    </row>
    <row r="27" customHeight="1" spans="1:6">
      <c r="A27" s="5"/>
      <c r="B27" s="6">
        <v>3</v>
      </c>
      <c r="C27" s="6" t="s">
        <v>13</v>
      </c>
      <c r="D27" s="7">
        <f>516+240+204+350</f>
        <v>1310</v>
      </c>
      <c r="E27" s="6" t="s">
        <v>9</v>
      </c>
      <c r="F27" s="8" t="s">
        <v>34</v>
      </c>
    </row>
    <row r="28" customHeight="1" spans="1:6">
      <c r="A28" s="5"/>
      <c r="B28" s="6">
        <v>4</v>
      </c>
      <c r="C28" s="6" t="s">
        <v>21</v>
      </c>
      <c r="D28" s="7">
        <f>516-80+240+204+325</f>
        <v>1205</v>
      </c>
      <c r="E28" s="6" t="s">
        <v>9</v>
      </c>
      <c r="F28" s="5" t="s">
        <v>35</v>
      </c>
    </row>
    <row r="29" customHeight="1" spans="1:6">
      <c r="A29" s="5" t="s">
        <v>45</v>
      </c>
      <c r="B29" s="6">
        <v>1</v>
      </c>
      <c r="C29" s="6" t="s">
        <v>46</v>
      </c>
      <c r="D29" s="7">
        <v>193</v>
      </c>
      <c r="E29" s="6" t="s">
        <v>9</v>
      </c>
      <c r="F29" s="5" t="s">
        <v>44</v>
      </c>
    </row>
    <row r="30" customHeight="1" spans="1:6">
      <c r="A30" s="5"/>
      <c r="B30" s="6">
        <v>2</v>
      </c>
      <c r="C30" s="6" t="s">
        <v>47</v>
      </c>
      <c r="D30" s="7">
        <f>193+67.5+110</f>
        <v>370.5</v>
      </c>
      <c r="E30" s="6" t="s">
        <v>9</v>
      </c>
      <c r="F30" s="8" t="s">
        <v>34</v>
      </c>
    </row>
    <row r="31" customHeight="1" spans="1:6">
      <c r="A31" s="5"/>
      <c r="B31" s="6">
        <v>3</v>
      </c>
      <c r="C31" s="6" t="s">
        <v>21</v>
      </c>
      <c r="D31" s="7">
        <v>110</v>
      </c>
      <c r="E31" s="6" t="s">
        <v>9</v>
      </c>
      <c r="F31" s="5" t="s">
        <v>35</v>
      </c>
    </row>
    <row r="32" customHeight="1" spans="1:6">
      <c r="A32" s="5"/>
      <c r="B32" s="6">
        <v>4</v>
      </c>
      <c r="C32" s="6" t="s">
        <v>39</v>
      </c>
      <c r="D32" s="7">
        <v>160</v>
      </c>
      <c r="E32" s="6" t="s">
        <v>9</v>
      </c>
      <c r="F32" s="8"/>
    </row>
    <row r="33" customHeight="1" spans="1:6">
      <c r="A33" s="5"/>
      <c r="B33" s="6">
        <v>5</v>
      </c>
      <c r="C33" s="6" t="s">
        <v>48</v>
      </c>
      <c r="D33" s="7">
        <v>100</v>
      </c>
      <c r="E33" s="6" t="s">
        <v>9</v>
      </c>
      <c r="F33" s="8" t="s">
        <v>49</v>
      </c>
    </row>
    <row r="34" customHeight="1" spans="1:6">
      <c r="A34" s="5" t="s">
        <v>50</v>
      </c>
      <c r="B34" s="6">
        <v>1</v>
      </c>
      <c r="C34" s="6" t="s">
        <v>46</v>
      </c>
      <c r="D34" s="7">
        <v>70</v>
      </c>
      <c r="E34" s="6" t="s">
        <v>9</v>
      </c>
      <c r="F34" s="8" t="s">
        <v>51</v>
      </c>
    </row>
    <row r="35" customHeight="1" spans="1:6">
      <c r="A35" s="5"/>
      <c r="B35" s="6">
        <v>2</v>
      </c>
      <c r="C35" s="6" t="s">
        <v>30</v>
      </c>
      <c r="D35" s="7">
        <v>70</v>
      </c>
      <c r="E35" s="6" t="s">
        <v>9</v>
      </c>
      <c r="F35" s="5" t="s">
        <v>52</v>
      </c>
    </row>
    <row r="36" customHeight="1" spans="1:6">
      <c r="A36" s="5"/>
      <c r="B36" s="6">
        <v>3</v>
      </c>
      <c r="C36" s="6" t="s">
        <v>53</v>
      </c>
      <c r="D36" s="7">
        <v>3</v>
      </c>
      <c r="E36" s="6" t="s">
        <v>17</v>
      </c>
      <c r="F36" s="5" t="s">
        <v>54</v>
      </c>
    </row>
    <row r="37" customHeight="1" spans="1:6">
      <c r="A37" s="5"/>
      <c r="B37" s="6">
        <v>4</v>
      </c>
      <c r="C37" s="6" t="s">
        <v>47</v>
      </c>
      <c r="D37" s="7">
        <f>200+230+270+700+510</f>
        <v>1910</v>
      </c>
      <c r="E37" s="6" t="s">
        <v>9</v>
      </c>
      <c r="F37" s="8" t="s">
        <v>34</v>
      </c>
    </row>
    <row r="38" ht="59" customHeight="1" spans="1:6">
      <c r="A38" s="5"/>
      <c r="B38" s="6">
        <v>5</v>
      </c>
      <c r="C38" s="6" t="s">
        <v>21</v>
      </c>
      <c r="D38" s="7">
        <f>350+270+650+360</f>
        <v>1630</v>
      </c>
      <c r="E38" s="6" t="s">
        <v>9</v>
      </c>
      <c r="F38" s="5" t="s">
        <v>55</v>
      </c>
    </row>
    <row r="39" customHeight="1" spans="1:6">
      <c r="A39" s="5"/>
      <c r="B39" s="6">
        <v>6</v>
      </c>
      <c r="C39" s="6" t="s">
        <v>10</v>
      </c>
      <c r="D39" s="7">
        <v>80</v>
      </c>
      <c r="E39" s="6" t="s">
        <v>9</v>
      </c>
      <c r="F39" s="5" t="s">
        <v>56</v>
      </c>
    </row>
    <row r="40" customHeight="1" spans="1:6">
      <c r="A40" s="5"/>
      <c r="B40" s="6">
        <v>7</v>
      </c>
      <c r="C40" s="6" t="s">
        <v>57</v>
      </c>
      <c r="D40" s="7">
        <v>8</v>
      </c>
      <c r="E40" s="6" t="s">
        <v>17</v>
      </c>
      <c r="F40" s="5" t="s">
        <v>58</v>
      </c>
    </row>
    <row r="41" customHeight="1" spans="1:6">
      <c r="A41" s="5" t="s">
        <v>59</v>
      </c>
      <c r="B41" s="7">
        <v>1</v>
      </c>
      <c r="C41" s="6" t="s">
        <v>60</v>
      </c>
      <c r="D41" s="7">
        <v>4</v>
      </c>
      <c r="E41" s="6" t="s">
        <v>17</v>
      </c>
      <c r="F41" s="8" t="s">
        <v>61</v>
      </c>
    </row>
    <row r="42" customHeight="1" spans="1:6">
      <c r="A42" s="8"/>
      <c r="B42" s="7">
        <v>2</v>
      </c>
      <c r="C42" s="6" t="s">
        <v>57</v>
      </c>
      <c r="D42" s="7">
        <v>3</v>
      </c>
      <c r="E42" s="6" t="s">
        <v>17</v>
      </c>
      <c r="F42" s="8" t="s">
        <v>61</v>
      </c>
    </row>
    <row r="43" customHeight="1" spans="1:6">
      <c r="A43" s="8"/>
      <c r="B43" s="7">
        <v>3</v>
      </c>
      <c r="C43" s="6" t="s">
        <v>47</v>
      </c>
      <c r="D43" s="7">
        <f>605+190+288+238+149+265+1100+1700</f>
        <v>4535</v>
      </c>
      <c r="E43" s="6" t="s">
        <v>9</v>
      </c>
      <c r="F43" s="8" t="s">
        <v>34</v>
      </c>
    </row>
    <row r="44" customHeight="1" spans="1:6">
      <c r="A44" s="8"/>
      <c r="B44" s="7">
        <v>4</v>
      </c>
      <c r="C44" s="6" t="s">
        <v>21</v>
      </c>
      <c r="D44" s="7">
        <f>958+850</f>
        <v>1808</v>
      </c>
      <c r="E44" s="6" t="s">
        <v>9</v>
      </c>
      <c r="F44" s="8" t="s">
        <v>62</v>
      </c>
    </row>
    <row r="45" customHeight="1" spans="1:6">
      <c r="A45" s="8"/>
      <c r="B45" s="7">
        <v>5</v>
      </c>
      <c r="C45" s="6" t="s">
        <v>63</v>
      </c>
      <c r="D45" s="7">
        <v>2</v>
      </c>
      <c r="E45" s="6" t="s">
        <v>17</v>
      </c>
      <c r="F45" s="5" t="s">
        <v>64</v>
      </c>
    </row>
    <row r="46" customHeight="1" spans="1:6">
      <c r="A46" s="8"/>
      <c r="B46" s="7">
        <v>6</v>
      </c>
      <c r="C46" s="6" t="s">
        <v>39</v>
      </c>
      <c r="D46" s="7">
        <v>185</v>
      </c>
      <c r="E46" s="6" t="s">
        <v>9</v>
      </c>
      <c r="F46" s="8"/>
    </row>
    <row r="47" customHeight="1" spans="1:6">
      <c r="A47" s="8"/>
      <c r="B47" s="7">
        <v>7</v>
      </c>
      <c r="C47" s="6" t="s">
        <v>65</v>
      </c>
      <c r="D47" s="7">
        <f>105+160+900</f>
        <v>1165</v>
      </c>
      <c r="E47" s="6" t="s">
        <v>9</v>
      </c>
      <c r="F47" s="8" t="s">
        <v>66</v>
      </c>
    </row>
    <row r="48" customHeight="1" spans="1:6">
      <c r="A48" s="8"/>
      <c r="B48" s="7">
        <v>8</v>
      </c>
      <c r="C48" s="6" t="s">
        <v>25</v>
      </c>
      <c r="D48" s="7">
        <v>153</v>
      </c>
      <c r="E48" s="6" t="s">
        <v>17</v>
      </c>
      <c r="F48" s="5" t="s">
        <v>67</v>
      </c>
    </row>
    <row r="49" customHeight="1" spans="1:6">
      <c r="A49" s="8"/>
      <c r="B49" s="7">
        <v>9</v>
      </c>
      <c r="C49" s="6" t="s">
        <v>8</v>
      </c>
      <c r="D49" s="7">
        <v>55</v>
      </c>
      <c r="E49" s="6" t="s">
        <v>9</v>
      </c>
      <c r="F49" s="5" t="s">
        <v>68</v>
      </c>
    </row>
    <row r="50" customHeight="1" spans="1:6">
      <c r="A50" s="5" t="s">
        <v>69</v>
      </c>
      <c r="B50" s="7">
        <v>1</v>
      </c>
      <c r="C50" s="5" t="s">
        <v>70</v>
      </c>
      <c r="D50" s="7">
        <v>345</v>
      </c>
      <c r="E50" s="6" t="s">
        <v>9</v>
      </c>
      <c r="F50" s="5" t="s">
        <v>71</v>
      </c>
    </row>
    <row r="51" customHeight="1" spans="1:6">
      <c r="A51" s="8"/>
      <c r="B51" s="7">
        <v>2</v>
      </c>
      <c r="C51" s="6" t="s">
        <v>72</v>
      </c>
      <c r="D51" s="7">
        <v>200</v>
      </c>
      <c r="E51" s="6" t="s">
        <v>9</v>
      </c>
      <c r="F51" s="8"/>
    </row>
    <row r="52" customHeight="1" spans="1:6">
      <c r="A52" s="8"/>
      <c r="B52" s="7">
        <v>3</v>
      </c>
      <c r="C52" s="6" t="s">
        <v>47</v>
      </c>
      <c r="D52" s="7">
        <v>870</v>
      </c>
      <c r="E52" s="6" t="s">
        <v>9</v>
      </c>
      <c r="F52" s="8" t="s">
        <v>34</v>
      </c>
    </row>
    <row r="53" customHeight="1" spans="1:6">
      <c r="A53" s="8"/>
      <c r="B53" s="7">
        <v>4</v>
      </c>
      <c r="C53" s="6" t="s">
        <v>23</v>
      </c>
      <c r="D53" s="7">
        <v>170</v>
      </c>
      <c r="E53" s="6" t="s">
        <v>9</v>
      </c>
      <c r="F53" s="5" t="s">
        <v>73</v>
      </c>
    </row>
    <row r="54" customHeight="1" spans="1:6">
      <c r="A54" s="8"/>
      <c r="B54" s="7">
        <v>5</v>
      </c>
      <c r="C54" s="6" t="s">
        <v>21</v>
      </c>
      <c r="D54" s="7">
        <v>500</v>
      </c>
      <c r="E54" s="6" t="s">
        <v>9</v>
      </c>
      <c r="F54" s="5" t="s">
        <v>35</v>
      </c>
    </row>
    <row r="55" customHeight="1" spans="1:6">
      <c r="A55" s="5" t="s">
        <v>74</v>
      </c>
      <c r="B55" s="7">
        <v>1</v>
      </c>
      <c r="C55" s="6" t="s">
        <v>47</v>
      </c>
      <c r="D55" s="7">
        <v>1186</v>
      </c>
      <c r="E55" s="6" t="s">
        <v>9</v>
      </c>
      <c r="F55" s="8" t="s">
        <v>34</v>
      </c>
    </row>
    <row r="56" customHeight="1" spans="1:6">
      <c r="A56" s="8"/>
      <c r="B56" s="7">
        <v>2</v>
      </c>
      <c r="C56" s="6" t="s">
        <v>75</v>
      </c>
      <c r="D56" s="7">
        <v>220</v>
      </c>
      <c r="E56" s="6" t="s">
        <v>9</v>
      </c>
      <c r="F56" s="5" t="s">
        <v>76</v>
      </c>
    </row>
    <row r="57" customHeight="1" spans="1:6">
      <c r="A57" s="8"/>
      <c r="B57" s="7">
        <v>3</v>
      </c>
      <c r="C57" s="6" t="s">
        <v>21</v>
      </c>
      <c r="D57" s="7">
        <v>800</v>
      </c>
      <c r="E57" s="6" t="s">
        <v>9</v>
      </c>
      <c r="F57" s="5" t="s">
        <v>35</v>
      </c>
    </row>
    <row r="58" customHeight="1" spans="1:6">
      <c r="A58" s="8"/>
      <c r="B58" s="7">
        <v>4</v>
      </c>
      <c r="C58" s="6" t="s">
        <v>77</v>
      </c>
      <c r="D58" s="7">
        <v>200</v>
      </c>
      <c r="E58" s="6" t="s">
        <v>17</v>
      </c>
      <c r="F58" s="8" t="s">
        <v>78</v>
      </c>
    </row>
    <row r="59" customHeight="1" spans="1:6">
      <c r="A59" s="8"/>
      <c r="B59" s="7">
        <v>5</v>
      </c>
      <c r="C59" s="6" t="s">
        <v>79</v>
      </c>
      <c r="D59" s="7">
        <v>20</v>
      </c>
      <c r="E59" s="6" t="s">
        <v>80</v>
      </c>
      <c r="F59" s="5" t="s">
        <v>81</v>
      </c>
    </row>
    <row r="60" customHeight="1" spans="1:6">
      <c r="A60" s="8"/>
      <c r="B60" s="7">
        <v>6</v>
      </c>
      <c r="C60" s="6" t="s">
        <v>82</v>
      </c>
      <c r="D60" s="7">
        <v>45</v>
      </c>
      <c r="E60" s="6" t="s">
        <v>83</v>
      </c>
      <c r="F60" s="5" t="s">
        <v>84</v>
      </c>
    </row>
    <row r="61" customHeight="1" spans="1:6">
      <c r="A61" s="6" t="s">
        <v>85</v>
      </c>
      <c r="B61" s="6"/>
      <c r="C61" s="6"/>
      <c r="D61" s="6"/>
      <c r="E61" s="6"/>
      <c r="F61" s="6"/>
    </row>
  </sheetData>
  <mergeCells count="12">
    <mergeCell ref="A1:F1"/>
    <mergeCell ref="A61:F61"/>
    <mergeCell ref="A3:A6"/>
    <mergeCell ref="A7:A12"/>
    <mergeCell ref="A13:A20"/>
    <mergeCell ref="A21:A24"/>
    <mergeCell ref="A25:A28"/>
    <mergeCell ref="A29:A33"/>
    <mergeCell ref="A34:A40"/>
    <mergeCell ref="A41:A49"/>
    <mergeCell ref="A50:A54"/>
    <mergeCell ref="A55:A60"/>
  </mergeCells>
  <pageMargins left="0.700694444444445" right="0.354166666666667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怎奈、那曾经</cp:lastModifiedBy>
  <dcterms:created xsi:type="dcterms:W3CDTF">2008-09-11T17:22:00Z</dcterms:created>
  <dcterms:modified xsi:type="dcterms:W3CDTF">2024-11-05T06:23:30Z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A55C781032904372A662965ED82B5004_12</vt:lpwstr>
  </property>
  <property fmtid="{D5CDD505-2E9C-101B-9397-08002B2CF9AE}" pid="3" name="KSOProductBuildVer">
    <vt:lpwstr>2052-12.1.0.18909</vt:lpwstr>
  </property>
</Properties>
</file>